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Смоленск\На сайт\"/>
    </mc:Choice>
  </mc:AlternateContent>
  <bookViews>
    <workbookView xWindow="0" yWindow="0" windowWidth="21600" windowHeight="9330"/>
  </bookViews>
  <sheets>
    <sheet name="Цифровые билборды" sheetId="7" r:id="rId1"/>
  </sheets>
  <definedNames>
    <definedName name="_xlnm._FilterDatabase" localSheetId="0" hidden="1">'Цифровые билборды'!$A$1:$U$1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7" l="1"/>
  <c r="M5" i="7" s="1"/>
  <c r="S5" i="7" l="1"/>
  <c r="O5" i="7"/>
  <c r="Q5" i="7"/>
  <c r="P5" i="7"/>
  <c r="R5" i="7"/>
  <c r="N5" i="7"/>
  <c r="K3" i="7"/>
  <c r="K4" i="7"/>
  <c r="K6" i="7"/>
  <c r="K2" i="7"/>
  <c r="M6" i="7" l="1"/>
  <c r="M4" i="7"/>
  <c r="M3" i="7"/>
  <c r="M2" i="7"/>
  <c r="S6" i="7" l="1"/>
  <c r="O6" i="7"/>
  <c r="Q6" i="7"/>
  <c r="R6" i="7"/>
  <c r="N6" i="7"/>
  <c r="P6" i="7"/>
  <c r="Q2" i="7"/>
  <c r="P2" i="7"/>
  <c r="S2" i="7"/>
  <c r="R2" i="7"/>
  <c r="O2" i="7"/>
  <c r="N2" i="7"/>
  <c r="Q4" i="7"/>
  <c r="O4" i="7"/>
  <c r="R4" i="7"/>
  <c r="P4" i="7"/>
  <c r="S4" i="7"/>
  <c r="N4" i="7"/>
  <c r="S3" i="7"/>
  <c r="O3" i="7"/>
  <c r="R3" i="7"/>
  <c r="N3" i="7"/>
  <c r="Q3" i="7"/>
  <c r="P3" i="7"/>
</calcChain>
</file>

<file path=xl/sharedStrings.xml><?xml version="1.0" encoding="utf-8"?>
<sst xmlns="http://schemas.openxmlformats.org/spreadsheetml/2006/main" count="76" uniqueCount="42">
  <si>
    <t>Город</t>
  </si>
  <si>
    <t>Вид конструкции</t>
  </si>
  <si>
    <t>Адрес</t>
  </si>
  <si>
    <t>Карта</t>
  </si>
  <si>
    <t>Период, дней</t>
  </si>
  <si>
    <t>Смоленск</t>
  </si>
  <si>
    <t>Шевченко-Крупской</t>
  </si>
  <si>
    <t>Фото</t>
  </si>
  <si>
    <t>Сторона</t>
  </si>
  <si>
    <t>А</t>
  </si>
  <si>
    <t>Код</t>
  </si>
  <si>
    <t>Координаты</t>
  </si>
  <si>
    <t>3х6</t>
  </si>
  <si>
    <t>Способ показа</t>
  </si>
  <si>
    <t>Выходов в час</t>
  </si>
  <si>
    <t>Выходов в сутки</t>
  </si>
  <si>
    <t>Выходов за период</t>
  </si>
  <si>
    <t>Цифровой билборд</t>
  </si>
  <si>
    <t>СЦБ-1</t>
  </si>
  <si>
    <t>СЦБ-2</t>
  </si>
  <si>
    <t>СЦБ-3</t>
  </si>
  <si>
    <t>СЦБ-5</t>
  </si>
  <si>
    <t>54.777933, 32.051091</t>
  </si>
  <si>
    <t>54.768799, 32.046458</t>
  </si>
  <si>
    <t>54.769388, 32.059374</t>
  </si>
  <si>
    <t>54.774960, 32.046938</t>
  </si>
  <si>
    <t>Размеры, м.</t>
  </si>
  <si>
    <t>Статичная картинка, видеоролик</t>
  </si>
  <si>
    <t>График работы</t>
  </si>
  <si>
    <t>Ролик 5 сек.</t>
  </si>
  <si>
    <t>Ролик 10 сек.</t>
  </si>
  <si>
    <t>Ролик 15 сек.</t>
  </si>
  <si>
    <t>Ролик 20 сек.</t>
  </si>
  <si>
    <t>Ролик 25 сек.</t>
  </si>
  <si>
    <t>Ролик 30 сек.</t>
  </si>
  <si>
    <t>пр-т Гагарина, 10/2 ДБ Гамаюн</t>
  </si>
  <si>
    <t>пр-тГагарина, 1 (пл.Победы)</t>
  </si>
  <si>
    <t>пр-тГагарина, 22 (ТЦ Зебра)</t>
  </si>
  <si>
    <t>Рыленкова, 22</t>
  </si>
  <si>
    <t>ПН-ВС: 08:00 - 23:00</t>
  </si>
  <si>
    <t>СЦБ-4</t>
  </si>
  <si>
    <t>54.761038, 32.100708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</si>
</sst>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 applyNumberFormat="0" applyFill="0" applyBorder="0" applyProtection="0"/>
    <xf numFmtId="0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0"/>
    <xf numFmtId="0" fontId="7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3" applyFont="1" applyFill="1" applyAlignment="1">
      <alignment horizontal="center" vertical="center" wrapText="1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/>
    <xf numFmtId="164" fontId="4" fillId="0" borderId="0" xfId="3" applyNumberFormat="1" applyFont="1" applyFill="1" applyAlignment="1">
      <alignment horizontal="center" vertical="center"/>
    </xf>
    <xf numFmtId="164" fontId="4" fillId="0" borderId="0" xfId="3" applyNumberFormat="1" applyFont="1" applyFill="1" applyAlignment="1">
      <alignment horizontal="center" vertical="center" wrapText="1"/>
    </xf>
    <xf numFmtId="0" fontId="12" fillId="0" borderId="0" xfId="3" applyFont="1" applyFill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0" fontId="16" fillId="0" borderId="1" xfId="3" applyNumberFormat="1" applyFont="1" applyFill="1" applyBorder="1" applyAlignment="1">
      <alignment horizontal="center" vertical="center" wrapText="1"/>
    </xf>
    <xf numFmtId="0" fontId="13" fillId="0" borderId="1" xfId="3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16">
    <cellStyle name="Normal 12" xfId="13"/>
    <cellStyle name="Гиперссылка" xfId="1" builtinId="8"/>
    <cellStyle name="Гиперссылка 2" xfId="9"/>
    <cellStyle name="Гиперссылка 2 2" xfId="14"/>
    <cellStyle name="Гиперссылка 3" xfId="15"/>
    <cellStyle name="Обычный" xfId="0" builtinId="0"/>
    <cellStyle name="Обычный 2" xfId="2"/>
    <cellStyle name="Обычный 2 2" xfId="7"/>
    <cellStyle name="Обычный 2 2 2" xfId="3"/>
    <cellStyle name="Обычный 2 2 2 2" xfId="11"/>
    <cellStyle name="Обычный 2 3" xfId="12"/>
    <cellStyle name="Обычный 3" xfId="6"/>
    <cellStyle name="Обычный 3 2 2" xfId="4"/>
    <cellStyle name="Обычный 3 2 2 2" xfId="8"/>
    <cellStyle name="Обычный 5 2 2" xfId="5"/>
    <cellStyle name="Обычный 5 2 2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B574E2C5-AC18-4E9E-6FD1-12F94C2EBA7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QMtncLFtXq0ubg" TargetMode="External"/><Relationship Id="rId3" Type="http://schemas.openxmlformats.org/officeDocument/2006/relationships/hyperlink" Target="https://yandex.ru/maps/-/CTcEv2jR" TargetMode="External"/><Relationship Id="rId7" Type="http://schemas.openxmlformats.org/officeDocument/2006/relationships/hyperlink" Target="https://disk.yandex.ru/i/SOxEByrbkKEcEw" TargetMode="External"/><Relationship Id="rId2" Type="http://schemas.openxmlformats.org/officeDocument/2006/relationships/hyperlink" Target="https://yandex.ru/maps/-/CTcEjWzk" TargetMode="External"/><Relationship Id="rId1" Type="http://schemas.openxmlformats.org/officeDocument/2006/relationships/hyperlink" Target="https://yandex.ru/maps/-/CTcEnJns" TargetMode="External"/><Relationship Id="rId6" Type="http://schemas.openxmlformats.org/officeDocument/2006/relationships/hyperlink" Target="https://disk.yandex.ru/i/V4iWBgCQhv2DJw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2fI3ntq-ataeIA" TargetMode="External"/><Relationship Id="rId10" Type="http://schemas.openxmlformats.org/officeDocument/2006/relationships/hyperlink" Target="https://disk.yandex.ru/i/rN8PW0th8gE_yQ" TargetMode="External"/><Relationship Id="rId4" Type="http://schemas.openxmlformats.org/officeDocument/2006/relationships/hyperlink" Target="https://yandex.ru/maps/-/CTcEfPjc" TargetMode="External"/><Relationship Id="rId9" Type="http://schemas.openxmlformats.org/officeDocument/2006/relationships/hyperlink" Target="https://yandex.ru/maps/-/CTcEjBo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zoomScaleNormal="100" workbookViewId="0">
      <selection activeCell="C4" sqref="C4"/>
    </sheetView>
  </sheetViews>
  <sheetFormatPr defaultRowHeight="12.75" x14ac:dyDescent="0.2"/>
  <cols>
    <col min="1" max="1" width="10.5703125" style="2" customWidth="1"/>
    <col min="2" max="2" width="19.28515625" style="2" customWidth="1"/>
    <col min="3" max="3" width="24.42578125" style="1" customWidth="1"/>
    <col min="4" max="4" width="9.5703125" style="1" customWidth="1"/>
    <col min="5" max="5" width="10" style="1" customWidth="1"/>
    <col min="6" max="6" width="15.42578125" style="2" customWidth="1"/>
    <col min="7" max="7" width="12.140625" style="2" customWidth="1"/>
    <col min="8" max="8" width="17.7109375" style="2" customWidth="1"/>
    <col min="9" max="9" width="16.85546875" style="2" customWidth="1"/>
    <col min="10" max="10" width="17.85546875" style="2" customWidth="1"/>
    <col min="11" max="11" width="18.7109375" style="3" customWidth="1"/>
    <col min="12" max="12" width="16.85546875" style="2" customWidth="1"/>
    <col min="13" max="13" width="21.5703125" style="2" customWidth="1"/>
    <col min="14" max="14" width="15.28515625" style="4" customWidth="1"/>
    <col min="15" max="19" width="16.28515625" style="4" customWidth="1"/>
    <col min="20" max="20" width="8.7109375" style="2" customWidth="1"/>
    <col min="21" max="21" width="19" style="4" customWidth="1"/>
    <col min="22" max="16384" width="9.140625" style="2"/>
  </cols>
  <sheetData>
    <row r="1" spans="1:21" s="6" customFormat="1" x14ac:dyDescent="0.25">
      <c r="A1" s="8" t="s">
        <v>0</v>
      </c>
      <c r="B1" s="8" t="s">
        <v>1</v>
      </c>
      <c r="C1" s="8" t="s">
        <v>2</v>
      </c>
      <c r="D1" s="8" t="s">
        <v>7</v>
      </c>
      <c r="E1" s="8" t="s">
        <v>3</v>
      </c>
      <c r="F1" s="8" t="s">
        <v>26</v>
      </c>
      <c r="G1" s="8" t="s">
        <v>8</v>
      </c>
      <c r="H1" s="8" t="s">
        <v>13</v>
      </c>
      <c r="I1" s="8" t="s">
        <v>14</v>
      </c>
      <c r="J1" s="8" t="s">
        <v>28</v>
      </c>
      <c r="K1" s="8" t="s">
        <v>15</v>
      </c>
      <c r="L1" s="8" t="s">
        <v>4</v>
      </c>
      <c r="M1" s="8" t="s">
        <v>16</v>
      </c>
      <c r="N1" s="8" t="s">
        <v>29</v>
      </c>
      <c r="O1" s="8" t="s">
        <v>30</v>
      </c>
      <c r="P1" s="8" t="s">
        <v>31</v>
      </c>
      <c r="Q1" s="8" t="s">
        <v>32</v>
      </c>
      <c r="R1" s="8" t="s">
        <v>33</v>
      </c>
      <c r="S1" s="8" t="s">
        <v>34</v>
      </c>
      <c r="T1" s="9" t="s">
        <v>10</v>
      </c>
      <c r="U1" s="8" t="s">
        <v>11</v>
      </c>
    </row>
    <row r="2" spans="1:21" s="1" customFormat="1" ht="25.5" x14ac:dyDescent="0.25">
      <c r="A2" s="10" t="s">
        <v>5</v>
      </c>
      <c r="B2" s="10" t="s">
        <v>17</v>
      </c>
      <c r="C2" s="11" t="s">
        <v>36</v>
      </c>
      <c r="D2" s="15" t="s">
        <v>7</v>
      </c>
      <c r="E2" s="15" t="s">
        <v>3</v>
      </c>
      <c r="F2" s="11" t="s">
        <v>12</v>
      </c>
      <c r="G2" s="11" t="s">
        <v>9</v>
      </c>
      <c r="H2" s="10" t="s">
        <v>27</v>
      </c>
      <c r="I2" s="10">
        <v>6</v>
      </c>
      <c r="J2" s="10" t="s">
        <v>39</v>
      </c>
      <c r="K2" s="12">
        <f>15*I2</f>
        <v>90</v>
      </c>
      <c r="L2" s="10">
        <v>15</v>
      </c>
      <c r="M2" s="10">
        <f>K2*L2</f>
        <v>1350</v>
      </c>
      <c r="N2" s="7">
        <f>(2*M2)*5</f>
        <v>13500</v>
      </c>
      <c r="O2" s="13">
        <f>2*M2*10</f>
        <v>27000</v>
      </c>
      <c r="P2" s="13">
        <f>2*M2*15</f>
        <v>40500</v>
      </c>
      <c r="Q2" s="13">
        <f>2*M2*20</f>
        <v>54000</v>
      </c>
      <c r="R2" s="13">
        <f>2*M2*25</f>
        <v>67500</v>
      </c>
      <c r="S2" s="13">
        <f>2*M2*30</f>
        <v>81000</v>
      </c>
      <c r="T2" s="10" t="s">
        <v>18</v>
      </c>
      <c r="U2" s="14" t="s">
        <v>22</v>
      </c>
    </row>
    <row r="3" spans="1:21" s="1" customFormat="1" ht="25.5" x14ac:dyDescent="0.25">
      <c r="A3" s="10" t="s">
        <v>5</v>
      </c>
      <c r="B3" s="10" t="s">
        <v>17</v>
      </c>
      <c r="C3" s="11" t="s">
        <v>37</v>
      </c>
      <c r="D3" s="15" t="s">
        <v>7</v>
      </c>
      <c r="E3" s="15" t="s">
        <v>3</v>
      </c>
      <c r="F3" s="11" t="s">
        <v>12</v>
      </c>
      <c r="G3" s="11" t="s">
        <v>9</v>
      </c>
      <c r="H3" s="10" t="s">
        <v>27</v>
      </c>
      <c r="I3" s="10">
        <v>6</v>
      </c>
      <c r="J3" s="10" t="s">
        <v>39</v>
      </c>
      <c r="K3" s="12">
        <f t="shared" ref="K3:K6" si="0">15*I3</f>
        <v>90</v>
      </c>
      <c r="L3" s="10">
        <v>15</v>
      </c>
      <c r="M3" s="10">
        <f>K3*L3</f>
        <v>1350</v>
      </c>
      <c r="N3" s="7">
        <f t="shared" ref="N3:N6" si="1">(2*M3)*5</f>
        <v>13500</v>
      </c>
      <c r="O3" s="13">
        <f t="shared" ref="O3:O6" si="2">2*M3*10</f>
        <v>27000</v>
      </c>
      <c r="P3" s="13">
        <f t="shared" ref="P3:P6" si="3">2*M3*15</f>
        <v>40500</v>
      </c>
      <c r="Q3" s="13">
        <f t="shared" ref="Q3:Q6" si="4">2*M3*20</f>
        <v>54000</v>
      </c>
      <c r="R3" s="13">
        <f t="shared" ref="R3:R6" si="5">2*M3*25</f>
        <v>67500</v>
      </c>
      <c r="S3" s="13">
        <f t="shared" ref="S3:S6" si="6">2*M3*30</f>
        <v>81000</v>
      </c>
      <c r="T3" s="10" t="s">
        <v>19</v>
      </c>
      <c r="U3" s="14" t="s">
        <v>23</v>
      </c>
    </row>
    <row r="4" spans="1:21" s="1" customFormat="1" ht="25.5" x14ac:dyDescent="0.25">
      <c r="A4" s="10" t="s">
        <v>5</v>
      </c>
      <c r="B4" s="10" t="s">
        <v>17</v>
      </c>
      <c r="C4" s="11" t="s">
        <v>6</v>
      </c>
      <c r="D4" s="15" t="s">
        <v>7</v>
      </c>
      <c r="E4" s="15" t="s">
        <v>3</v>
      </c>
      <c r="F4" s="11" t="s">
        <v>12</v>
      </c>
      <c r="G4" s="11" t="s">
        <v>9</v>
      </c>
      <c r="H4" s="10" t="s">
        <v>27</v>
      </c>
      <c r="I4" s="10">
        <v>6</v>
      </c>
      <c r="J4" s="10" t="s">
        <v>39</v>
      </c>
      <c r="K4" s="12">
        <f t="shared" si="0"/>
        <v>90</v>
      </c>
      <c r="L4" s="10">
        <v>15</v>
      </c>
      <c r="M4" s="10">
        <f t="shared" ref="M4:M6" si="7">K4*L4</f>
        <v>1350</v>
      </c>
      <c r="N4" s="7">
        <f t="shared" si="1"/>
        <v>13500</v>
      </c>
      <c r="O4" s="13">
        <f t="shared" si="2"/>
        <v>27000</v>
      </c>
      <c r="P4" s="13">
        <f t="shared" si="3"/>
        <v>40500</v>
      </c>
      <c r="Q4" s="13">
        <f t="shared" si="4"/>
        <v>54000</v>
      </c>
      <c r="R4" s="13">
        <f t="shared" si="5"/>
        <v>67500</v>
      </c>
      <c r="S4" s="13">
        <f t="shared" si="6"/>
        <v>81000</v>
      </c>
      <c r="T4" s="10" t="s">
        <v>20</v>
      </c>
      <c r="U4" s="14" t="s">
        <v>24</v>
      </c>
    </row>
    <row r="5" spans="1:21" s="1" customFormat="1" ht="25.5" x14ac:dyDescent="0.25">
      <c r="A5" s="10" t="s">
        <v>5</v>
      </c>
      <c r="B5" s="10" t="s">
        <v>17</v>
      </c>
      <c r="C5" s="16" t="s">
        <v>38</v>
      </c>
      <c r="D5" s="15" t="s">
        <v>7</v>
      </c>
      <c r="E5" s="15" t="s">
        <v>3</v>
      </c>
      <c r="F5" s="11" t="s">
        <v>12</v>
      </c>
      <c r="G5" s="11" t="s">
        <v>9</v>
      </c>
      <c r="H5" s="10" t="s">
        <v>27</v>
      </c>
      <c r="I5" s="10">
        <v>6</v>
      </c>
      <c r="J5" s="10" t="s">
        <v>39</v>
      </c>
      <c r="K5" s="12">
        <f t="shared" ref="K5" si="8">15*I5</f>
        <v>90</v>
      </c>
      <c r="L5" s="10">
        <v>15</v>
      </c>
      <c r="M5" s="10">
        <f t="shared" ref="M5" si="9">K5*L5</f>
        <v>1350</v>
      </c>
      <c r="N5" s="7">
        <f t="shared" si="1"/>
        <v>13500</v>
      </c>
      <c r="O5" s="13">
        <f t="shared" ref="O5" si="10">2*M5*10</f>
        <v>27000</v>
      </c>
      <c r="P5" s="13">
        <f t="shared" ref="P5" si="11">2*M5*15</f>
        <v>40500</v>
      </c>
      <c r="Q5" s="13">
        <f t="shared" ref="Q5" si="12">2*M5*20</f>
        <v>54000</v>
      </c>
      <c r="R5" s="13">
        <f t="shared" ref="R5" si="13">2*M5*25</f>
        <v>67500</v>
      </c>
      <c r="S5" s="13">
        <f t="shared" ref="S5" si="14">2*M5*30</f>
        <v>81000</v>
      </c>
      <c r="T5" s="10" t="s">
        <v>40</v>
      </c>
      <c r="U5" s="14" t="s">
        <v>41</v>
      </c>
    </row>
    <row r="6" spans="1:21" s="1" customFormat="1" ht="25.5" x14ac:dyDescent="0.25">
      <c r="A6" s="10" t="s">
        <v>5</v>
      </c>
      <c r="B6" s="10" t="s">
        <v>17</v>
      </c>
      <c r="C6" s="11" t="s">
        <v>35</v>
      </c>
      <c r="D6" s="15" t="s">
        <v>7</v>
      </c>
      <c r="E6" s="15" t="s">
        <v>3</v>
      </c>
      <c r="F6" s="11" t="s">
        <v>12</v>
      </c>
      <c r="G6" s="11" t="s">
        <v>9</v>
      </c>
      <c r="H6" s="10" t="s">
        <v>27</v>
      </c>
      <c r="I6" s="10">
        <v>6</v>
      </c>
      <c r="J6" s="10" t="s">
        <v>39</v>
      </c>
      <c r="K6" s="12">
        <f t="shared" si="0"/>
        <v>90</v>
      </c>
      <c r="L6" s="10">
        <v>15</v>
      </c>
      <c r="M6" s="10">
        <f t="shared" si="7"/>
        <v>1350</v>
      </c>
      <c r="N6" s="7">
        <f t="shared" si="1"/>
        <v>13500</v>
      </c>
      <c r="O6" s="13">
        <f t="shared" si="2"/>
        <v>27000</v>
      </c>
      <c r="P6" s="13">
        <f t="shared" si="3"/>
        <v>40500</v>
      </c>
      <c r="Q6" s="13">
        <f t="shared" si="4"/>
        <v>54000</v>
      </c>
      <c r="R6" s="13">
        <f t="shared" si="5"/>
        <v>67500</v>
      </c>
      <c r="S6" s="13">
        <f t="shared" si="6"/>
        <v>81000</v>
      </c>
      <c r="T6" s="10" t="s">
        <v>21</v>
      </c>
      <c r="U6" s="14" t="s">
        <v>25</v>
      </c>
    </row>
    <row r="7" spans="1:21" x14ac:dyDescent="0.25">
      <c r="B7" s="1"/>
      <c r="C7" s="2"/>
      <c r="D7" s="2"/>
      <c r="E7" s="2"/>
      <c r="K7" s="4"/>
      <c r="L7" s="5"/>
      <c r="M7" s="4"/>
    </row>
  </sheetData>
  <autoFilter ref="A1:U1"/>
  <hyperlinks>
    <hyperlink ref="E2" r:id="rId1"/>
    <hyperlink ref="E3" r:id="rId2"/>
    <hyperlink ref="E4" r:id="rId3"/>
    <hyperlink ref="E6" r:id="rId4"/>
    <hyperlink ref="D2" r:id="rId5"/>
    <hyperlink ref="D3" r:id="rId6"/>
    <hyperlink ref="D4" r:id="rId7"/>
    <hyperlink ref="D6" r:id="rId8"/>
    <hyperlink ref="E5" r:id="rId9"/>
    <hyperlink ref="D5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Цифровые билборды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2006-09-16T00:00:00Z</dcterms:created>
  <dcterms:modified xsi:type="dcterms:W3CDTF">2026-08-13T13:04:19Z</dcterms:modified>
</cp:coreProperties>
</file>